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H57" i="1"/>
  <c r="H46" i="1"/>
  <c r="H28" i="1"/>
  <c r="H56" i="1" l="1"/>
  <c r="H35" i="1"/>
  <c r="H32" i="1" l="1"/>
  <c r="H18" i="1" l="1"/>
  <c r="H31" i="1" l="1"/>
  <c r="H29" i="1" l="1"/>
  <c r="H36" i="1" l="1"/>
  <c r="H14" i="1" l="1"/>
  <c r="H13" i="1" s="1"/>
  <c r="H50" i="1" l="1"/>
  <c r="H58" i="1" l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<sst xmlns="http://schemas.openxmlformats.org/spreadsheetml/2006/main" count="59" uniqueCount="36">
  <si>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</si>
  <si>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</si>
  <si>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</si>
  <si>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</si>
  <si>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</si>
  <si>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</si>
  <si>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</si>
  <si>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</si>
  <si>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</si>
  <si>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</si>
  <si>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</si>
  <si>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</si>
  <si>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</si>
  <si>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</si>
  <si>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</si>
  <si>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</si>
  <si>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</si>
  <si>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</si>
  <si>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</si>
  <si>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</si>
  <si>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</si>
  <si>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</si>
  <si>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</si>
  <si>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</si>
  <si>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</si>
  <si>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</si>
  <si>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</si>
  <si>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</si>
  <si>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</si>
  <si>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</si>
  <si>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Dana:22.04.2021.</t>
  </si>
  <si>
    <t>Dana 22.04.2021.godine Dom zdravlja Požarevac nije izvršio plaćanje prema dobavljačima:</t>
  </si>
  <si>
    <t>Primljena i neutrošena participacija od 22.04.2021.</t>
  </si>
  <si>
    <t>Elektroprivreda</t>
  </si>
  <si>
    <t>48-4012761053-2101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</si>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</sst>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6" zoomScaleNormal="100" workbookViewId="0">
      <selection activeCell="B63" sqref="B63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44308</v>
      </c>
      <c r="H12" s="14">
        <v>900598.22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44308</v>
      </c>
      <c r="H13" s="2">
        <f>H14+H29-H36-H50</f>
        <v>894398.91999999946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44308</v>
      </c>
      <c r="H14" s="3">
        <f>H15+H16+H17+H18+H19+H20+H21+H22+H23+H24+H25+H26+H27+H28</f>
        <v>2329157.4699999997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139710.43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</f>
        <v>535814.02999999956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1374070.8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v>0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</f>
        <v>18388.210000000003</v>
      </c>
      <c r="I28" s="10"/>
      <c r="J28" s="10"/>
      <c r="K28" s="7"/>
      <c r="L28" s="7"/>
    </row>
    <row r="29" spans="2:13" x14ac:dyDescent="0.25">
      <c r="B29" s="28" t="s">
        <v>23</v>
      </c>
      <c r="C29" s="29"/>
      <c r="D29" s="29"/>
      <c r="E29" s="29"/>
      <c r="F29" s="30"/>
      <c r="G29" s="20">
        <v>44308</v>
      </c>
      <c r="H29" s="3">
        <f>H30+H31+H32+H33+H34+H35</f>
        <v>110343.02999999994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f>40250-40250</f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</f>
        <v>25671.16</v>
      </c>
      <c r="I35" s="10"/>
      <c r="J35" s="10"/>
    </row>
    <row r="36" spans="2:12" x14ac:dyDescent="0.25">
      <c r="B36" s="44" t="s">
        <v>24</v>
      </c>
      <c r="C36" s="45"/>
      <c r="D36" s="45"/>
      <c r="E36" s="45"/>
      <c r="F36" s="46"/>
      <c r="G36" s="23">
        <v>44308</v>
      </c>
      <c r="H36" s="4">
        <f>SUM(H37:H48)</f>
        <v>1545101.58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139710.73000000001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1374070.8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f>31320.05</f>
        <v>31320.05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44" t="s">
        <v>26</v>
      </c>
      <c r="C50" s="45"/>
      <c r="D50" s="45"/>
      <c r="E50" s="45"/>
      <c r="F50" s="46"/>
      <c r="G50" s="23">
        <v>44308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47" t="s">
        <v>27</v>
      </c>
      <c r="C56" s="48"/>
      <c r="D56" s="48"/>
      <c r="E56" s="48"/>
      <c r="F56" s="49"/>
      <c r="G56" s="24">
        <v>44308</v>
      </c>
      <c r="H56" s="5">
        <f>303.75+5895.87+411531.7+263388.85+221619.15</f>
        <v>902739.32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f>72649.13+72353.63+485008.31+266528.95</f>
        <v>896540.02</v>
      </c>
      <c r="I57" s="10"/>
      <c r="J57" s="10"/>
    </row>
    <row r="58" spans="2:12" x14ac:dyDescent="0.25">
      <c r="B58" s="41" t="s">
        <v>29</v>
      </c>
      <c r="C58" s="42"/>
      <c r="D58" s="42"/>
      <c r="E58" s="42"/>
      <c r="F58" s="43"/>
      <c r="G58" s="22"/>
      <c r="H58" s="6">
        <f>H14+H29-H36-H50+H56-H57</f>
        <v>900598.21999999927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  <row r="62" spans="2:12" x14ac:dyDescent="0.25">
      <c r="B62" s="1" t="s">
        <v>33</v>
      </c>
      <c r="C62" s="2">
        <v>1374070.8</v>
      </c>
      <c r="D62" s="1" t="s">
        <v>34</v>
      </c>
    </row>
    <row r="63" spans="2:12" x14ac:dyDescent="0.25">
      <c r="B63" s="50" t="s">
        <v>35</v>
      </c>
      <c r="C63" s="6">
        <f>SUM(C62)</f>
        <v>1374070.8</v>
      </c>
      <c r="D63" s="1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2021-04-23T08:04:58Z</dcterms:modified>
  <cp:category/>
  <cp:contentStatus/>
</cp:coreProperties>
</file>