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1" l="1"/>
  <c r="H57" i="1"/>
  <c r="H46" i="1"/>
  <c r="H28" i="1"/>
  <c r="H56" i="1" l="1"/>
  <c r="H35" i="1"/>
  <c r="H32" i="1" l="1"/>
  <c r="H18" i="1" l="1"/>
  <c r="H31" i="1" l="1"/>
  <c r="H29" i="1" l="1"/>
  <c r="H36" i="1" l="1"/>
  <c r="H14" i="1" l="1"/>
  <c r="H13" i="1" s="1"/>
  <c r="H50" i="1" l="1"/>
  <c r="H58" i="1" l="1"/>
</calcChain>
</file>

<file path=xl/sharedStrings.xml><?xml version="1.0" encoding="utf-8"?>
<sst xmlns="http://schemas.openxmlformats.org/spreadsheetml/2006/main" count="59" uniqueCount="36">
  <si>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</si>
  <si>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</si>
  <si>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</si>
  <si>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</si>
  <si>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</si>
  <si>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</si>
  <si>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</si>
  <si>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</si>
  <si>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</si>
  <si>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</si>
  <si>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</si>
  <si>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</si>
  <si>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</si>
  <si>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</si>
  <si>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</si>
  <si>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</si>
  <si>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</si>
  <si>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</si>
  <si>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</si>
  <si>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</si>
  <si>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</si>
  <si>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</si>
  <si>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</si>
  <si>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</si>
  <si>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</si>
  <si>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Pogrebni troškovi</t>
  </si>
  <si>
    <t>Izvršena plaćanja po namenama za stomatološku  zdrav.zaš.</t>
  </si>
  <si>
    <t>Sredstva sopstvenih prihoda, osiguranja, osnivača</t>
  </si>
  <si>
    <t>Ostale isplate</t>
  </si>
  <si>
    <t>UKUPNO</t>
  </si>
  <si>
    <t>Dana:22.04.2021.</t>
  </si>
  <si>
    <t>Dana 22.04.2021.godine Dom zdravlja Požarevac nije izvršio plaćanje prema dobavljačima:</t>
  </si>
  <si>
    <t>Primljena i neutrošena participacija od 22.04.2021.</t>
  </si>
  <si>
    <t>Elektroprivreda</t>
  </si>
  <si>
    <t>48-4012761053-2101</t>
  </si>
  <si>
    <t>UKUPNO ENERGENTI-DIREKTNA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</si>
</sst>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1" xfId="0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46" zoomScaleNormal="100" workbookViewId="0">
      <selection activeCell="B63" sqref="B63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44308</v>
      </c>
      <c r="H12" s="14">
        <v>900598.22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44308</v>
      </c>
      <c r="H13" s="2">
        <f>H14+H29-H36-H50</f>
        <v>894398.91999999946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44308</v>
      </c>
      <c r="H14" s="3">
        <f>H15+H16+H17+H18+H19+H20+H21+H22+H23+H24+H25+H26+H27+H28</f>
        <v>2329157.4699999997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139710.43</v>
      </c>
      <c r="I16" s="10"/>
      <c r="J16" s="10"/>
      <c r="K16" s="7"/>
    </row>
    <row r="17" spans="2:13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3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1068667-8888.88-0.2+1068667-1202188.82-22889-526-31212.28-5544.78+1068667-25000-1262675.83-14666.8-13216.67+48260.01-6551.11+57634.4+1066667-31034-1174312.49-7079.66-13333.32-23628.54</f>
        <v>535814.02999999956</v>
      </c>
      <c r="I18" s="10"/>
      <c r="J18" s="10"/>
      <c r="K18" s="7"/>
      <c r="L18" s="7"/>
    </row>
    <row r="19" spans="2:13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3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3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3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3" x14ac:dyDescent="0.25">
      <c r="B23" s="25" t="s">
        <v>18</v>
      </c>
      <c r="C23" s="26"/>
      <c r="D23" s="26"/>
      <c r="E23" s="26"/>
      <c r="F23" s="27"/>
      <c r="G23" s="21"/>
      <c r="H23" s="9">
        <v>1374070.8</v>
      </c>
      <c r="I23" s="10"/>
      <c r="J23" s="10"/>
    </row>
    <row r="24" spans="2:13" x14ac:dyDescent="0.25">
      <c r="B24" s="25" t="s">
        <v>19</v>
      </c>
      <c r="C24" s="26"/>
      <c r="D24" s="26"/>
      <c r="E24" s="26"/>
      <c r="F24" s="27"/>
      <c r="G24" s="21"/>
      <c r="H24" s="9">
        <v>0</v>
      </c>
      <c r="I24" s="10"/>
      <c r="J24" s="10"/>
      <c r="K24" s="10"/>
      <c r="L24" s="7"/>
    </row>
    <row r="25" spans="2:13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3" x14ac:dyDescent="0.25">
      <c r="B26" s="25" t="s">
        <v>21</v>
      </c>
      <c r="C26" s="26"/>
      <c r="D26" s="26"/>
      <c r="E26" s="26"/>
      <c r="F26" s="27"/>
      <c r="G26" s="21"/>
      <c r="H26" s="9">
        <v>261174</v>
      </c>
      <c r="I26" s="10"/>
      <c r="J26" s="10"/>
      <c r="K26" s="7"/>
    </row>
    <row r="27" spans="2:13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3" x14ac:dyDescent="0.25">
      <c r="B28" s="25" t="s">
        <v>32</v>
      </c>
      <c r="C28" s="26"/>
      <c r="D28" s="26"/>
      <c r="E28" s="26"/>
      <c r="F28" s="27"/>
      <c r="G28" s="21"/>
      <c r="H28" s="9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+9100+1050+6150+950-2243+1700+1500+5550+1400+4700+1050-4142+6600+1250+2750+650-36644.1+5350+1450+1850+1500+4050+1550+1950+4050+6250+2200+5550+2200-63668.77-879.66+6750+2550+4850+2150</f>
        <v>18388.210000000003</v>
      </c>
      <c r="I28" s="10"/>
      <c r="J28" s="10"/>
      <c r="K28" s="7"/>
      <c r="L28" s="7"/>
    </row>
    <row r="29" spans="2:13" x14ac:dyDescent="0.25">
      <c r="B29" s="28" t="s">
        <v>23</v>
      </c>
      <c r="C29" s="29"/>
      <c r="D29" s="29"/>
      <c r="E29" s="29"/>
      <c r="F29" s="30"/>
      <c r="G29" s="20">
        <v>44308</v>
      </c>
      <c r="H29" s="3">
        <f>H30+H31+H32+H33+H34+H35</f>
        <v>110343.02999999994</v>
      </c>
      <c r="I29" s="10"/>
      <c r="J29" s="10"/>
      <c r="K29" s="7"/>
    </row>
    <row r="30" spans="2:13" x14ac:dyDescent="0.25">
      <c r="B30" s="25" t="s">
        <v>10</v>
      </c>
      <c r="C30" s="26"/>
      <c r="D30" s="26"/>
      <c r="E30" s="26"/>
      <c r="F30" s="27"/>
      <c r="G30" s="22"/>
      <c r="H30" s="11">
        <v>0</v>
      </c>
      <c r="I30" s="10"/>
      <c r="J30" s="10"/>
      <c r="K30" s="7"/>
    </row>
    <row r="31" spans="2:13" x14ac:dyDescent="0.25">
      <c r="B31" s="25" t="s">
        <v>13</v>
      </c>
      <c r="C31" s="26"/>
      <c r="D31" s="26"/>
      <c r="E31" s="26"/>
      <c r="F31" s="27"/>
      <c r="G31" s="22"/>
      <c r="H31" s="9">
        <f>135083.33+135083.33-149724.79+135083.33-147556.67-6551.11+135083.33-151828.88</f>
        <v>84671.869999999937</v>
      </c>
      <c r="I31" s="15"/>
      <c r="J31" s="10"/>
      <c r="K31" s="7"/>
    </row>
    <row r="32" spans="2:13" x14ac:dyDescent="0.25">
      <c r="B32" s="25" t="s">
        <v>19</v>
      </c>
      <c r="C32" s="26"/>
      <c r="D32" s="26"/>
      <c r="E32" s="26"/>
      <c r="F32" s="27"/>
      <c r="G32" s="22"/>
      <c r="H32" s="9">
        <f>40250-40250</f>
        <v>0</v>
      </c>
      <c r="I32" s="10"/>
      <c r="J32" s="10"/>
      <c r="K32" s="7"/>
      <c r="L32" s="7"/>
      <c r="M32" s="7"/>
    </row>
    <row r="33" spans="2:12" x14ac:dyDescent="0.25">
      <c r="B33" s="25" t="s">
        <v>21</v>
      </c>
      <c r="C33" s="26"/>
      <c r="D33" s="26"/>
      <c r="E33" s="26"/>
      <c r="F33" s="27"/>
      <c r="G33" s="22"/>
      <c r="H33" s="9">
        <v>0</v>
      </c>
      <c r="I33" s="10"/>
      <c r="J33" s="10"/>
    </row>
    <row r="34" spans="2:12" x14ac:dyDescent="0.25">
      <c r="B34" s="25" t="s">
        <v>22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2" x14ac:dyDescent="0.25">
      <c r="B35" s="25" t="s">
        <v>32</v>
      </c>
      <c r="C35" s="26"/>
      <c r="D35" s="26"/>
      <c r="E35" s="26"/>
      <c r="F35" s="27"/>
      <c r="G35" s="22"/>
      <c r="H35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</f>
        <v>25671.16</v>
      </c>
      <c r="I35" s="10"/>
      <c r="J35" s="10"/>
    </row>
    <row r="36" spans="2:12" x14ac:dyDescent="0.25">
      <c r="B36" s="44" t="s">
        <v>24</v>
      </c>
      <c r="C36" s="45"/>
      <c r="D36" s="45"/>
      <c r="E36" s="45"/>
      <c r="F36" s="46"/>
      <c r="G36" s="23">
        <v>44308</v>
      </c>
      <c r="H36" s="4">
        <f>SUM(H37:H48)</f>
        <v>1545101.58</v>
      </c>
      <c r="I36" s="10"/>
      <c r="J36" s="10"/>
    </row>
    <row r="37" spans="2:12" x14ac:dyDescent="0.25">
      <c r="B37" s="25" t="s">
        <v>10</v>
      </c>
      <c r="C37" s="26"/>
      <c r="D37" s="26"/>
      <c r="E37" s="26"/>
      <c r="F37" s="27"/>
      <c r="G37" s="21"/>
      <c r="H37" s="11">
        <v>0</v>
      </c>
      <c r="I37" s="10"/>
      <c r="J37" s="10"/>
    </row>
    <row r="38" spans="2:12" x14ac:dyDescent="0.25">
      <c r="B38" s="25" t="s">
        <v>11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2" x14ac:dyDescent="0.25">
      <c r="B39" s="25" t="s">
        <v>12</v>
      </c>
      <c r="C39" s="26"/>
      <c r="D39" s="26"/>
      <c r="E39" s="26"/>
      <c r="F39" s="27"/>
      <c r="G39" s="21"/>
      <c r="H39" s="11">
        <v>139710.73000000001</v>
      </c>
      <c r="I39" s="10"/>
      <c r="J39" s="10"/>
    </row>
    <row r="40" spans="2:12" x14ac:dyDescent="0.25">
      <c r="B40" s="25" t="s">
        <v>13</v>
      </c>
      <c r="C40" s="26"/>
      <c r="D40" s="26"/>
      <c r="E40" s="26"/>
      <c r="F40" s="27"/>
      <c r="G40" s="21"/>
      <c r="H40" s="11">
        <v>0</v>
      </c>
      <c r="I40" s="10"/>
      <c r="J40" s="10"/>
      <c r="L40" s="7"/>
    </row>
    <row r="41" spans="2:12" x14ac:dyDescent="0.25">
      <c r="B41" s="25" t="s">
        <v>14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2" x14ac:dyDescent="0.25">
      <c r="B42" s="25" t="s">
        <v>15</v>
      </c>
      <c r="C42" s="26"/>
      <c r="D42" s="26"/>
      <c r="E42" s="26"/>
      <c r="F42" s="27"/>
      <c r="G42" s="21"/>
      <c r="H42" s="9">
        <v>0</v>
      </c>
      <c r="I42" s="10"/>
      <c r="J42" s="10"/>
    </row>
    <row r="43" spans="2:12" x14ac:dyDescent="0.25">
      <c r="B43" s="25" t="s">
        <v>16</v>
      </c>
      <c r="C43" s="26"/>
      <c r="D43" s="26"/>
      <c r="E43" s="26"/>
      <c r="F43" s="27"/>
      <c r="G43" s="21"/>
      <c r="H43" s="9">
        <v>0</v>
      </c>
      <c r="I43" s="10"/>
      <c r="J43" s="10"/>
      <c r="L43" s="7"/>
    </row>
    <row r="44" spans="2:12" x14ac:dyDescent="0.25">
      <c r="B44" s="25" t="s">
        <v>17</v>
      </c>
      <c r="C44" s="26"/>
      <c r="D44" s="26"/>
      <c r="E44" s="26"/>
      <c r="F44" s="27"/>
      <c r="G44" s="21"/>
      <c r="H44" s="9">
        <v>0</v>
      </c>
      <c r="I44" s="10"/>
      <c r="J44" s="10"/>
    </row>
    <row r="45" spans="2:12" x14ac:dyDescent="0.25">
      <c r="B45" s="25" t="s">
        <v>18</v>
      </c>
      <c r="C45" s="26"/>
      <c r="D45" s="26"/>
      <c r="E45" s="26"/>
      <c r="F45" s="27"/>
      <c r="G45" s="21"/>
      <c r="H45" s="9">
        <v>1374070.8</v>
      </c>
      <c r="I45" s="10"/>
      <c r="J45" s="10"/>
    </row>
    <row r="46" spans="2:12" x14ac:dyDescent="0.25">
      <c r="B46" s="25" t="s">
        <v>19</v>
      </c>
      <c r="C46" s="26"/>
      <c r="D46" s="26"/>
      <c r="E46" s="26"/>
      <c r="F46" s="27"/>
      <c r="G46" s="21"/>
      <c r="H46" s="9">
        <f>31320.05</f>
        <v>31320.05</v>
      </c>
      <c r="I46" s="10"/>
      <c r="J46" s="10"/>
    </row>
    <row r="47" spans="2:12" x14ac:dyDescent="0.25">
      <c r="B47" s="25" t="s">
        <v>21</v>
      </c>
      <c r="C47" s="26"/>
      <c r="D47" s="26"/>
      <c r="E47" s="26"/>
      <c r="F47" s="27"/>
      <c r="G47" s="21"/>
      <c r="H47" s="9">
        <v>0</v>
      </c>
      <c r="I47" s="10"/>
      <c r="J47" s="10"/>
    </row>
    <row r="48" spans="2:12" x14ac:dyDescent="0.25">
      <c r="B48" s="25" t="s">
        <v>22</v>
      </c>
      <c r="C48" s="26"/>
      <c r="D48" s="26"/>
      <c r="E48" s="26"/>
      <c r="F48" s="27"/>
      <c r="G48" s="21"/>
      <c r="H48" s="9">
        <v>0</v>
      </c>
      <c r="I48" s="10"/>
      <c r="J48" s="10"/>
      <c r="K48" s="7"/>
    </row>
    <row r="49" spans="2:12" x14ac:dyDescent="0.25">
      <c r="B49" s="25" t="s">
        <v>25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44" t="s">
        <v>26</v>
      </c>
      <c r="C50" s="45"/>
      <c r="D50" s="45"/>
      <c r="E50" s="45"/>
      <c r="F50" s="46"/>
      <c r="G50" s="23">
        <v>44308</v>
      </c>
      <c r="H50" s="4">
        <f>SUM(H51:H55)</f>
        <v>0</v>
      </c>
      <c r="I50" s="10"/>
      <c r="J50" s="10"/>
    </row>
    <row r="51" spans="2:12" x14ac:dyDescent="0.25">
      <c r="B51" s="25" t="s">
        <v>10</v>
      </c>
      <c r="C51" s="26"/>
      <c r="D51" s="26"/>
      <c r="E51" s="26"/>
      <c r="F51" s="27"/>
      <c r="G51" s="22"/>
      <c r="H51" s="11">
        <v>0</v>
      </c>
      <c r="I51" s="10"/>
      <c r="J51" s="10"/>
    </row>
    <row r="52" spans="2:12" x14ac:dyDescent="0.25">
      <c r="B52" s="25" t="s">
        <v>13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19</v>
      </c>
      <c r="C53" s="26"/>
      <c r="D53" s="26"/>
      <c r="E53" s="26"/>
      <c r="F53" s="27"/>
      <c r="G53" s="22"/>
      <c r="H53" s="9">
        <v>0</v>
      </c>
      <c r="I53" s="10"/>
      <c r="J53" s="10"/>
    </row>
    <row r="54" spans="2:12" x14ac:dyDescent="0.25">
      <c r="B54" s="25" t="s">
        <v>21</v>
      </c>
      <c r="C54" s="26"/>
      <c r="D54" s="26"/>
      <c r="E54" s="26"/>
      <c r="F54" s="27"/>
      <c r="G54" s="22"/>
      <c r="H54" s="2">
        <v>0</v>
      </c>
      <c r="I54" s="10"/>
      <c r="J54" s="10"/>
      <c r="K54" s="7"/>
    </row>
    <row r="55" spans="2:12" x14ac:dyDescent="0.25">
      <c r="B55" s="25" t="s">
        <v>22</v>
      </c>
      <c r="C55" s="26"/>
      <c r="D55" s="26"/>
      <c r="E55" s="26"/>
      <c r="F55" s="27"/>
      <c r="G55" s="22"/>
      <c r="H55" s="9">
        <v>0</v>
      </c>
      <c r="I55" s="10"/>
      <c r="J55" s="10"/>
    </row>
    <row r="56" spans="2:12" x14ac:dyDescent="0.25">
      <c r="B56" s="47" t="s">
        <v>27</v>
      </c>
      <c r="C56" s="48"/>
      <c r="D56" s="48"/>
      <c r="E56" s="48"/>
      <c r="F56" s="49"/>
      <c r="G56" s="24">
        <v>44308</v>
      </c>
      <c r="H56" s="5">
        <f>303.75+5895.87+411531.7+263388.85+221619.15</f>
        <v>902739.32</v>
      </c>
      <c r="I56" s="10"/>
      <c r="L56" s="7"/>
    </row>
    <row r="57" spans="2:12" x14ac:dyDescent="0.25">
      <c r="B57" s="25" t="s">
        <v>28</v>
      </c>
      <c r="C57" s="26"/>
      <c r="D57" s="26"/>
      <c r="E57" s="26"/>
      <c r="F57" s="27"/>
      <c r="G57" s="22"/>
      <c r="H57" s="2">
        <f>72649.13+72353.63+485008.31+266528.95</f>
        <v>896540.02</v>
      </c>
      <c r="I57" s="10"/>
      <c r="J57" s="10"/>
    </row>
    <row r="58" spans="2:12" x14ac:dyDescent="0.25">
      <c r="B58" s="41" t="s">
        <v>29</v>
      </c>
      <c r="C58" s="42"/>
      <c r="D58" s="42"/>
      <c r="E58" s="42"/>
      <c r="F58" s="43"/>
      <c r="G58" s="22"/>
      <c r="H58" s="6">
        <f>H14+H29-H36-H50+H56-H57</f>
        <v>900598.21999999927</v>
      </c>
      <c r="I58" s="10"/>
      <c r="J58" s="10"/>
      <c r="K58" s="7"/>
    </row>
    <row r="59" spans="2:12" x14ac:dyDescent="0.25">
      <c r="B59" s="16"/>
      <c r="C59" s="16"/>
      <c r="D59" s="16"/>
      <c r="E59" s="16"/>
      <c r="F59" s="16"/>
      <c r="G59" s="8"/>
      <c r="H59" s="12"/>
      <c r="I59" s="10"/>
      <c r="J59" s="10"/>
      <c r="K59" s="7"/>
    </row>
    <row r="60" spans="2:12" ht="15.75" x14ac:dyDescent="0.25">
      <c r="B60" s="13" t="s">
        <v>31</v>
      </c>
      <c r="C60" s="16"/>
      <c r="D60" s="16"/>
      <c r="E60" s="16"/>
      <c r="F60" s="16"/>
      <c r="G60" s="8"/>
      <c r="H60" s="12"/>
      <c r="I60" s="10"/>
      <c r="J60" s="10"/>
      <c r="K60" s="7"/>
    </row>
    <row r="62" spans="2:12" x14ac:dyDescent="0.25">
      <c r="B62" s="1" t="s">
        <v>33</v>
      </c>
      <c r="C62" s="2">
        <v>1374070.8</v>
      </c>
      <c r="D62" s="1" t="s">
        <v>34</v>
      </c>
    </row>
    <row r="63" spans="2:12" x14ac:dyDescent="0.25">
      <c r="B63" s="50" t="s">
        <v>35</v>
      </c>
      <c r="C63" s="6">
        <f>SUM(C62)</f>
        <v>1374070.8</v>
      </c>
      <c r="D63" s="1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2021-04-23T08:04:58Z</dcterms:modified>
  <cp:category/>
  <cp:contentStatus/>
</cp:coreProperties>
</file>